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trollers Department\Bursar\WIC--WEBSITE\20-21 Tuition and Fees\"/>
    </mc:Choice>
  </mc:AlternateContent>
  <xr:revisionPtr revIDLastSave="0" documentId="8_{C6C13CED-7BAE-4E79-BCDC-9A14E5BADCCD}" xr6:coauthVersionLast="45" xr6:coauthVersionMax="45" xr10:uidLastSave="{00000000-0000-0000-0000-000000000000}"/>
  <bookViews>
    <workbookView xWindow="3480" yWindow="1125" windowWidth="24630" windowHeight="11445" xr2:uid="{9764095F-9396-40CD-8EA5-A421798DD0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1" i="1"/>
  <c r="C29" i="1"/>
  <c r="C28" i="1"/>
  <c r="C26" i="1"/>
  <c r="C25" i="1"/>
  <c r="G24" i="1"/>
  <c r="G23" i="1"/>
  <c r="C23" i="1"/>
  <c r="G22" i="1"/>
  <c r="C22" i="1"/>
  <c r="G21" i="1"/>
  <c r="C21" i="1"/>
  <c r="D12" i="1"/>
  <c r="C12" i="1"/>
  <c r="B12" i="1"/>
  <c r="D11" i="1"/>
  <c r="C11" i="1"/>
  <c r="B11" i="1"/>
  <c r="D10" i="1"/>
  <c r="C10" i="1"/>
  <c r="B10" i="1"/>
  <c r="G9" i="1"/>
  <c r="F9" i="1"/>
  <c r="G10" i="1" l="1"/>
  <c r="F10" i="1"/>
  <c r="G11" i="1"/>
  <c r="F12" i="1"/>
  <c r="F11" i="1"/>
  <c r="G12" i="1"/>
</calcChain>
</file>

<file path=xl/sharedStrings.xml><?xml version="1.0" encoding="utf-8"?>
<sst xmlns="http://schemas.openxmlformats.org/spreadsheetml/2006/main" count="61" uniqueCount="52">
  <si>
    <t>SUBJECT to CHANGE</t>
  </si>
  <si>
    <t>THE UNIVERSITY OF NORTH CAROLINA AT PEMBROKE</t>
  </si>
  <si>
    <t>SCHEDULE OF ESTIMATED EXPENSES PER SEMESTER</t>
  </si>
  <si>
    <r>
      <t xml:space="preserve"> UNDERGRADUATE  ***                   </t>
    </r>
    <r>
      <rPr>
        <b/>
        <sz val="10"/>
        <rFont val="Times New Roman"/>
        <family val="1"/>
      </rPr>
      <t xml:space="preserve">Estimated cost: Subject to change    </t>
    </r>
    <r>
      <rPr>
        <b/>
        <sz val="14"/>
        <rFont val="Times New Roman"/>
        <family val="1"/>
      </rPr>
      <t xml:space="preserve"> </t>
    </r>
  </si>
  <si>
    <t>Semester</t>
  </si>
  <si>
    <t>IN-STATE</t>
  </si>
  <si>
    <t>OUT-OF-STATE</t>
  </si>
  <si>
    <t>TOTAL</t>
  </si>
  <si>
    <t>Hrs</t>
  </si>
  <si>
    <t>TUITION</t>
  </si>
  <si>
    <t>FEES</t>
  </si>
  <si>
    <t>INSUR.*</t>
  </si>
  <si>
    <t>12+</t>
  </si>
  <si>
    <t>9 to 11</t>
  </si>
  <si>
    <t xml:space="preserve">6 to 8 </t>
  </si>
  <si>
    <t>1 to 5</t>
  </si>
  <si>
    <t>*** Freshman are required to pay First Year Initiative Fee of 100.00 and  Alcohol Edu/Haven Class fee of 32.00</t>
  </si>
  <si>
    <t xml:space="preserve">         All new undergrad students are required to pay Alcohol Edu/Haven Class fee of  32.00</t>
  </si>
  <si>
    <t>ROOM AND BOARD EXPENSES</t>
  </si>
  <si>
    <t>Pine, Oak &amp; Cypress Hall</t>
  </si>
  <si>
    <t>SEMESTER</t>
  </si>
  <si>
    <t>TOTAL YEAR</t>
  </si>
  <si>
    <t>Meal Plans - Required with dorm rooms except in University Village or Courtyard Apts</t>
  </si>
  <si>
    <t>Meals per week</t>
  </si>
  <si>
    <t>With Flex Money</t>
  </si>
  <si>
    <t>Total Year</t>
  </si>
  <si>
    <t>Double</t>
  </si>
  <si>
    <t>Unlimited 7 day</t>
  </si>
  <si>
    <t>Private - Single</t>
  </si>
  <si>
    <t>Private - Double</t>
  </si>
  <si>
    <t xml:space="preserve">Single </t>
  </si>
  <si>
    <t>Apartment Occupancy or Commuters Only</t>
  </si>
  <si>
    <t>University Village Apartments</t>
  </si>
  <si>
    <t>50 Block Meals</t>
  </si>
  <si>
    <r>
      <t>50 meals plus $300 flex</t>
    </r>
    <r>
      <rPr>
        <sz val="10"/>
        <color rgb="FF00B050"/>
        <rFont val="Times New Roman"/>
        <family val="1"/>
      </rPr>
      <t xml:space="preserve"> Money (which expires at end of semester)</t>
    </r>
  </si>
  <si>
    <t>Private</t>
  </si>
  <si>
    <t>25 Block Meals</t>
  </si>
  <si>
    <r>
      <t>25 meals plus $150 flex</t>
    </r>
    <r>
      <rPr>
        <sz val="10"/>
        <rFont val="Times New Roman"/>
        <family val="1"/>
      </rPr>
      <t xml:space="preserve"> Money (which expires at end of semester)</t>
    </r>
  </si>
  <si>
    <t>University Courtyard  Apartments</t>
  </si>
  <si>
    <t>Dining Dollars:</t>
  </si>
  <si>
    <t xml:space="preserve">A declining balance Meal Plan </t>
  </si>
  <si>
    <t>2 Bedrooms/2 Bath</t>
  </si>
  <si>
    <t xml:space="preserve">that can be used in </t>
  </si>
  <si>
    <t>4 Bedrooms/2 Bath</t>
  </si>
  <si>
    <t>Bert's and the Cafeteria</t>
  </si>
  <si>
    <t>UNDERGRADUATE - DISTANCE EDUCATION - PER CREDIT HOUR (including fees of $19.42)</t>
  </si>
  <si>
    <t>(Plus Flat $36.75 Distance Education Instructional Support Fee* for students exclusively online or remote sites)</t>
  </si>
  <si>
    <t xml:space="preserve">IN-STATE </t>
  </si>
  <si>
    <t xml:space="preserve">*The fee would apply only to those students taking courses that are exclusively online or remote site courses.  </t>
  </si>
  <si>
    <t>Students whose registered courses include both On Campus and Web classes will have their Web classes charged at the On Campus rate.</t>
  </si>
  <si>
    <t>FALL 2020 -  SPRING 2021</t>
  </si>
  <si>
    <t>Belk/North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</si>
</sst>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2"/>
      <name val="Arial MT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9"/>
      <name val="Times New Roman"/>
      <family val="1"/>
    </font>
    <font>
      <b/>
      <sz val="10"/>
      <name val="Arial MT"/>
    </font>
    <font>
      <sz val="10"/>
      <color rgb="FF00B050"/>
      <name val="Times New Roman"/>
      <family val="1"/>
    </font>
    <font>
      <sz val="12"/>
      <color rgb="FF00B050"/>
      <name val="Arial MT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Arial MT"/>
    </font>
    <font>
      <sz val="11"/>
      <name val="Arial Narrow"/>
      <family val="2"/>
    </font>
    <font>
      <b/>
      <sz val="10"/>
      <name val="Arial"/>
      <family val="2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115">
    <xf numFmtId="0" fontId="0" fillId="0" borderId="0" xfId="0"/>
    <xf numFmtId="0" fontId="3" fillId="0" borderId="0" xfId="2" applyFont="1" applyAlignment="1">
      <alignment horizontal="center"/>
    </xf>
    <xf numFmtId="164" fontId="6" fillId="0" borderId="0" xfId="3" applyNumberFormat="1" applyFont="1" applyAlignment="1">
      <alignment horizontal="right"/>
    </xf>
    <xf numFmtId="0" fontId="7" fillId="0" borderId="2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4" fontId="8" fillId="2" borderId="4" xfId="3" applyNumberFormat="1" applyFont="1" applyFill="1" applyBorder="1" applyAlignment="1">
      <alignment horizontal="center"/>
    </xf>
    <xf numFmtId="4" fontId="8" fillId="0" borderId="4" xfId="3" applyNumberFormat="1" applyFont="1" applyBorder="1" applyAlignment="1">
      <alignment horizontal="center"/>
    </xf>
    <xf numFmtId="0" fontId="9" fillId="0" borderId="0" xfId="3" applyFont="1"/>
    <xf numFmtId="0" fontId="8" fillId="0" borderId="0" xfId="3" applyFont="1"/>
    <xf numFmtId="0" fontId="10" fillId="0" borderId="0" xfId="3" applyFont="1"/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5" fillId="3" borderId="1" xfId="3" applyFont="1" applyFill="1" applyBorder="1" applyAlignment="1">
      <alignment horizontal="left"/>
    </xf>
    <xf numFmtId="0" fontId="14" fillId="3" borderId="0" xfId="3" applyFont="1" applyFill="1" applyAlignment="1">
      <alignment horizontal="left"/>
    </xf>
    <xf numFmtId="0" fontId="12" fillId="3" borderId="0" xfId="3" applyFont="1" applyFill="1"/>
    <xf numFmtId="0" fontId="8" fillId="3" borderId="0" xfId="3" applyFont="1" applyFill="1" applyAlignment="1">
      <alignment horizontal="center"/>
    </xf>
    <xf numFmtId="0" fontId="15" fillId="3" borderId="4" xfId="3" applyFont="1" applyFill="1" applyBorder="1" applyAlignment="1">
      <alignment horizontal="center"/>
    </xf>
    <xf numFmtId="0" fontId="15" fillId="3" borderId="4" xfId="2" applyFont="1" applyFill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39" fontId="8" fillId="3" borderId="4" xfId="3" applyNumberFormat="1" applyFont="1" applyFill="1" applyBorder="1" applyAlignment="1">
      <alignment horizontal="center"/>
    </xf>
    <xf numFmtId="39" fontId="8" fillId="3" borderId="8" xfId="3" applyNumberFormat="1" applyFont="1" applyFill="1" applyBorder="1" applyAlignment="1">
      <alignment horizontal="center"/>
    </xf>
    <xf numFmtId="0" fontId="8" fillId="3" borderId="4" xfId="3" applyFont="1" applyFill="1" applyBorder="1" applyAlignment="1">
      <alignment horizontal="center"/>
    </xf>
    <xf numFmtId="8" fontId="8" fillId="3" borderId="4" xfId="3" applyNumberFormat="1" applyFont="1" applyFill="1" applyBorder="1" applyAlignment="1">
      <alignment horizontal="center"/>
    </xf>
    <xf numFmtId="165" fontId="8" fillId="3" borderId="4" xfId="2" applyNumberFormat="1" applyFont="1" applyFill="1" applyBorder="1" applyAlignment="1">
      <alignment horizontal="center"/>
    </xf>
    <xf numFmtId="7" fontId="8" fillId="3" borderId="4" xfId="2" applyNumberFormat="1" applyFont="1" applyFill="1" applyBorder="1" applyAlignment="1">
      <alignment horizontal="center"/>
    </xf>
    <xf numFmtId="0" fontId="16" fillId="3" borderId="4" xfId="3" applyFont="1" applyFill="1" applyBorder="1" applyAlignment="1">
      <alignment horizontal="center"/>
    </xf>
    <xf numFmtId="8" fontId="16" fillId="3" borderId="4" xfId="3" applyNumberFormat="1" applyFont="1" applyFill="1" applyBorder="1" applyAlignment="1">
      <alignment horizontal="center"/>
    </xf>
    <xf numFmtId="165" fontId="16" fillId="3" borderId="4" xfId="2" applyNumberFormat="1" applyFont="1" applyFill="1" applyBorder="1" applyAlignment="1">
      <alignment horizontal="center"/>
    </xf>
    <xf numFmtId="0" fontId="6" fillId="3" borderId="4" xfId="3" applyFont="1" applyFill="1" applyBorder="1" applyAlignment="1">
      <alignment horizontal="left"/>
    </xf>
    <xf numFmtId="7" fontId="16" fillId="3" borderId="4" xfId="2" applyNumberFormat="1" applyFont="1" applyFill="1" applyBorder="1" applyAlignment="1">
      <alignment horizontal="center"/>
    </xf>
    <xf numFmtId="8" fontId="8" fillId="3" borderId="0" xfId="3" applyNumberFormat="1" applyFont="1" applyFill="1" applyAlignment="1">
      <alignment horizontal="center"/>
    </xf>
    <xf numFmtId="7" fontId="8" fillId="3" borderId="0" xfId="2" applyNumberFormat="1" applyFont="1" applyFill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0" borderId="8" xfId="2" applyFont="1" applyBorder="1"/>
    <xf numFmtId="0" fontId="7" fillId="0" borderId="10" xfId="2" applyFont="1" applyBorder="1"/>
    <xf numFmtId="7" fontId="8" fillId="0" borderId="10" xfId="1" applyNumberFormat="1" applyFont="1" applyBorder="1" applyAlignment="1">
      <alignment horizontal="center"/>
    </xf>
    <xf numFmtId="39" fontId="8" fillId="3" borderId="2" xfId="3" applyNumberFormat="1" applyFont="1" applyFill="1" applyBorder="1" applyAlignment="1">
      <alignment horizontal="center"/>
    </xf>
    <xf numFmtId="165" fontId="16" fillId="0" borderId="4" xfId="2" applyNumberFormat="1" applyFont="1" applyBorder="1" applyAlignment="1">
      <alignment horizontal="center"/>
    </xf>
    <xf numFmtId="165" fontId="8" fillId="0" borderId="4" xfId="2" applyNumberFormat="1" applyFont="1" applyBorder="1" applyAlignment="1">
      <alignment horizontal="center"/>
    </xf>
    <xf numFmtId="39" fontId="8" fillId="3" borderId="0" xfId="3" applyNumberFormat="1" applyFont="1" applyFill="1" applyAlignment="1">
      <alignment horizontal="center"/>
    </xf>
    <xf numFmtId="39" fontId="8" fillId="3" borderId="5" xfId="3" applyNumberFormat="1" applyFont="1" applyFill="1" applyBorder="1" applyAlignment="1">
      <alignment horizontal="center"/>
    </xf>
    <xf numFmtId="0" fontId="8" fillId="0" borderId="5" xfId="2" applyFont="1" applyBorder="1"/>
    <xf numFmtId="0" fontId="8" fillId="0" borderId="7" xfId="2" applyFont="1" applyBorder="1"/>
    <xf numFmtId="8" fontId="8" fillId="0" borderId="14" xfId="2" applyNumberFormat="1" applyFont="1" applyBorder="1" applyAlignment="1">
      <alignment horizontal="center" vertical="center"/>
    </xf>
    <xf numFmtId="39" fontId="21" fillId="3" borderId="11" xfId="3" applyNumberFormat="1" applyFont="1" applyFill="1" applyBorder="1" applyAlignment="1">
      <alignment horizontal="center"/>
    </xf>
    <xf numFmtId="0" fontId="8" fillId="3" borderId="11" xfId="2" applyFont="1" applyFill="1" applyBorder="1"/>
    <xf numFmtId="0" fontId="8" fillId="3" borderId="15" xfId="3" applyFont="1" applyFill="1" applyBorder="1"/>
    <xf numFmtId="0" fontId="2" fillId="0" borderId="14" xfId="2" applyBorder="1" applyAlignment="1">
      <alignment horizontal="center" vertical="center"/>
    </xf>
    <xf numFmtId="39" fontId="21" fillId="3" borderId="13" xfId="3" applyNumberFormat="1" applyFont="1" applyFill="1" applyBorder="1" applyAlignment="1">
      <alignment horizontal="center"/>
    </xf>
    <xf numFmtId="0" fontId="8" fillId="3" borderId="13" xfId="2" applyFont="1" applyFill="1" applyBorder="1"/>
    <xf numFmtId="0" fontId="8" fillId="3" borderId="12" xfId="3" applyFont="1" applyFill="1" applyBorder="1"/>
    <xf numFmtId="0" fontId="2" fillId="0" borderId="3" xfId="2" applyBorder="1" applyAlignment="1">
      <alignment horizontal="center" vertical="center"/>
    </xf>
    <xf numFmtId="0" fontId="12" fillId="3" borderId="16" xfId="3" applyFont="1" applyFill="1" applyBorder="1"/>
    <xf numFmtId="0" fontId="13" fillId="3" borderId="16" xfId="3" applyFont="1" applyFill="1" applyBorder="1" applyAlignment="1">
      <alignment horizontal="center"/>
    </xf>
    <xf numFmtId="39" fontId="8" fillId="3" borderId="16" xfId="3" applyNumberFormat="1" applyFont="1" applyFill="1" applyBorder="1" applyAlignment="1">
      <alignment horizontal="center"/>
    </xf>
    <xf numFmtId="165" fontId="8" fillId="0" borderId="0" xfId="2" applyNumberFormat="1" applyFont="1" applyAlignment="1">
      <alignment horizontal="center"/>
    </xf>
    <xf numFmtId="0" fontId="22" fillId="0" borderId="17" xfId="3" applyFont="1" applyBorder="1" applyAlignment="1">
      <alignment horizontal="left"/>
    </xf>
    <xf numFmtId="0" fontId="22" fillId="0" borderId="17" xfId="3" applyFont="1" applyBorder="1" applyAlignment="1">
      <alignment horizontal="center"/>
    </xf>
    <xf numFmtId="4" fontId="23" fillId="3" borderId="0" xfId="2" applyNumberFormat="1" applyFont="1" applyFill="1" applyAlignment="1">
      <alignment wrapText="1"/>
    </xf>
    <xf numFmtId="165" fontId="24" fillId="0" borderId="0" xfId="2" applyNumberFormat="1" applyFont="1" applyAlignment="1">
      <alignment horizontal="center"/>
    </xf>
    <xf numFmtId="0" fontId="8" fillId="0" borderId="17" xfId="3" applyFont="1" applyBorder="1"/>
    <xf numFmtId="0" fontId="7" fillId="0" borderId="17" xfId="3" applyFont="1" applyBorder="1" applyAlignment="1">
      <alignment horizontal="center"/>
    </xf>
    <xf numFmtId="165" fontId="25" fillId="0" borderId="17" xfId="3" applyNumberFormat="1" applyFont="1" applyBorder="1" applyAlignment="1">
      <alignment horizontal="left"/>
    </xf>
    <xf numFmtId="0" fontId="7" fillId="0" borderId="17" xfId="3" applyFont="1" applyBorder="1" applyAlignment="1">
      <alignment horizontal="right"/>
    </xf>
    <xf numFmtId="165" fontId="25" fillId="0" borderId="17" xfId="3" applyNumberFormat="1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4" fontId="8" fillId="2" borderId="0" xfId="3" applyNumberFormat="1" applyFont="1" applyFill="1" applyBorder="1" applyAlignment="1">
      <alignment horizontal="center"/>
    </xf>
    <xf numFmtId="4" fontId="8" fillId="0" borderId="0" xfId="3" applyNumberFormat="1" applyFont="1" applyBorder="1" applyAlignment="1">
      <alignment horizontal="center"/>
    </xf>
    <xf numFmtId="0" fontId="27" fillId="3" borderId="17" xfId="3" applyFont="1" applyFill="1" applyBorder="1"/>
    <xf numFmtId="0" fontId="28" fillId="0" borderId="0" xfId="0" applyFont="1"/>
    <xf numFmtId="39" fontId="8" fillId="0" borderId="4" xfId="3" applyNumberFormat="1" applyFont="1" applyFill="1" applyBorder="1" applyAlignment="1">
      <alignment horizontal="center"/>
    </xf>
    <xf numFmtId="0" fontId="17" fillId="0" borderId="4" xfId="3" applyFont="1" applyFill="1" applyBorder="1" applyAlignment="1">
      <alignment horizontal="center"/>
    </xf>
    <xf numFmtId="39" fontId="8" fillId="0" borderId="0" xfId="3" applyNumberFormat="1" applyFont="1" applyFill="1" applyAlignment="1">
      <alignment horizontal="center"/>
    </xf>
    <xf numFmtId="0" fontId="8" fillId="0" borderId="8" xfId="2" applyFont="1" applyBorder="1" applyAlignment="1">
      <alignment wrapText="1"/>
    </xf>
    <xf numFmtId="0" fontId="2" fillId="0" borderId="10" xfId="2" applyBorder="1" applyAlignment="1">
      <alignment wrapText="1"/>
    </xf>
    <xf numFmtId="0" fontId="8" fillId="0" borderId="16" xfId="2" applyFont="1" applyBorder="1" applyAlignment="1">
      <alignment wrapText="1"/>
    </xf>
    <xf numFmtId="0" fontId="2" fillId="0" borderId="16" xfId="2" applyBorder="1" applyAlignment="1">
      <alignment wrapText="1"/>
    </xf>
    <xf numFmtId="0" fontId="0" fillId="0" borderId="1" xfId="0" applyBorder="1" applyAlignment="1">
      <alignment horizontal="center"/>
    </xf>
    <xf numFmtId="0" fontId="6" fillId="3" borderId="5" xfId="3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5" fillId="3" borderId="6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8" xfId="3" applyFont="1" applyFill="1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18" fillId="0" borderId="6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0" fontId="16" fillId="0" borderId="13" xfId="2" applyFont="1" applyBorder="1" applyAlignment="1">
      <alignment wrapText="1"/>
    </xf>
    <xf numFmtId="0" fontId="20" fillId="0" borderId="12" xfId="2" applyFont="1" applyBorder="1" applyAlignment="1">
      <alignment wrapText="1"/>
    </xf>
    <xf numFmtId="0" fontId="3" fillId="0" borderId="0" xfId="2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1" xfId="3" applyFont="1" applyBorder="1"/>
    <xf numFmtId="0" fontId="12" fillId="0" borderId="18" xfId="3" applyFont="1" applyBorder="1"/>
    <xf numFmtId="0" fontId="6" fillId="0" borderId="18" xfId="3" applyFont="1" applyBorder="1"/>
    <xf numFmtId="165" fontId="25" fillId="0" borderId="18" xfId="3" applyNumberFormat="1" applyFont="1" applyBorder="1" applyAlignment="1">
      <alignment horizontal="left"/>
    </xf>
    <xf numFmtId="0" fontId="8" fillId="0" borderId="19" xfId="3" applyFont="1" applyBorder="1"/>
    <xf numFmtId="0" fontId="7" fillId="0" borderId="20" xfId="3" applyFont="1" applyBorder="1" applyAlignment="1">
      <alignment horizontal="center"/>
    </xf>
    <xf numFmtId="165" fontId="25" fillId="0" borderId="20" xfId="3" applyNumberFormat="1" applyFont="1" applyBorder="1" applyAlignment="1">
      <alignment horizontal="left"/>
    </xf>
    <xf numFmtId="0" fontId="7" fillId="0" borderId="20" xfId="3" applyFont="1" applyBorder="1" applyAlignment="1">
      <alignment horizontal="right"/>
    </xf>
    <xf numFmtId="165" fontId="25" fillId="0" borderId="20" xfId="3" applyNumberFormat="1" applyFont="1" applyBorder="1" applyAlignment="1">
      <alignment horizontal="center"/>
    </xf>
    <xf numFmtId="0" fontId="8" fillId="0" borderId="20" xfId="3" applyFont="1" applyBorder="1"/>
    <xf numFmtId="4" fontId="23" fillId="3" borderId="7" xfId="2" applyNumberFormat="1" applyFont="1" applyFill="1" applyBorder="1"/>
    <xf numFmtId="0" fontId="26" fillId="0" borderId="21" xfId="2" applyFont="1" applyBorder="1"/>
    <xf numFmtId="0" fontId="27" fillId="3" borderId="15" xfId="3" applyFont="1" applyFill="1" applyBorder="1"/>
    <xf numFmtId="0" fontId="27" fillId="3" borderId="0" xfId="3" applyFont="1" applyFill="1" applyBorder="1"/>
    <xf numFmtId="0" fontId="8" fillId="0" borderId="11" xfId="2" applyFont="1" applyBorder="1"/>
    <xf numFmtId="0" fontId="12" fillId="3" borderId="0" xfId="3" applyFont="1" applyFill="1" applyBorder="1"/>
    <xf numFmtId="0" fontId="12" fillId="3" borderId="15" xfId="3" applyFont="1" applyFill="1" applyBorder="1"/>
    <xf numFmtId="0" fontId="0" fillId="0" borderId="13" xfId="0" applyBorder="1"/>
    <xf numFmtId="0" fontId="0" fillId="0" borderId="1" xfId="0" applyBorder="1"/>
    <xf numFmtId="0" fontId="0" fillId="0" borderId="12" xfId="0" applyBorder="1"/>
  </cellXfs>
  <cellStyles count="4">
    <cellStyle name="Currency" xfId="1" builtinId="4"/>
    <cellStyle name="Normal" xfId="0" builtinId="0"/>
    <cellStyle name="Normal 2" xfId="2" xr:uid="{C03267B1-CE61-418E-829C-938FD76EB161}"/>
    <cellStyle name="Normal_Tuition and Fees FY02" xfId="3" xr:uid="{5FA97962-5872-4F10-B764-A75AB6BF1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7F87-B8D3-49BE-A5AB-F89F9F09E3DD}">
  <dimension ref="A1:H42"/>
  <sheetViews>
    <sheetView tabSelected="1" topLeftCell="A13" workbookViewId="0">
      <selection activeCell="C46" sqref="C46"/>
    </sheetView>
  </sheetViews>
  <sheetFormatPr defaultRowHeight="15"/>
  <cols>
    <col min="1" max="1" width="15.42578125" customWidth="1"/>
    <col min="2" max="2" width="14.28515625" customWidth="1"/>
    <col min="3" max="3" width="19.85546875" customWidth="1"/>
    <col min="4" max="4" width="18.85546875" customWidth="1"/>
    <col min="5" max="5" width="15" customWidth="1"/>
    <col min="6" max="6" width="17.5703125" customWidth="1"/>
    <col min="7" max="7" width="18.28515625" customWidth="1"/>
  </cols>
  <sheetData>
    <row r="1" spans="1:7" ht="15.75">
      <c r="A1" s="93" t="s">
        <v>0</v>
      </c>
      <c r="B1" s="93"/>
      <c r="C1" s="93"/>
      <c r="D1" s="93"/>
      <c r="E1" s="93"/>
      <c r="F1" s="93"/>
      <c r="G1" s="93"/>
    </row>
    <row r="2" spans="1:7" ht="15.75">
      <c r="A2" s="1"/>
      <c r="B2" s="1"/>
      <c r="C2" s="1"/>
      <c r="D2" s="1"/>
      <c r="E2" s="1"/>
      <c r="F2" s="1"/>
      <c r="G2" s="1"/>
    </row>
    <row r="3" spans="1:7" ht="18.75">
      <c r="A3" s="94" t="s">
        <v>1</v>
      </c>
      <c r="B3" s="94"/>
      <c r="C3" s="94"/>
      <c r="D3" s="94"/>
      <c r="E3" s="94"/>
      <c r="F3" s="94"/>
      <c r="G3" s="94"/>
    </row>
    <row r="4" spans="1:7" ht="18.75">
      <c r="A4" s="94" t="s">
        <v>2</v>
      </c>
      <c r="B4" s="94"/>
      <c r="C4" s="94"/>
      <c r="D4" s="94"/>
      <c r="E4" s="94"/>
      <c r="F4" s="94"/>
      <c r="G4" s="94"/>
    </row>
    <row r="5" spans="1:7" ht="18.75">
      <c r="A5" s="94" t="s">
        <v>50</v>
      </c>
      <c r="B5" s="94"/>
      <c r="C5" s="94"/>
      <c r="D5" s="94"/>
      <c r="E5" s="94"/>
      <c r="F5" s="94"/>
      <c r="G5" s="94"/>
    </row>
    <row r="6" spans="1:7" ht="18.75">
      <c r="A6" s="95" t="s">
        <v>3</v>
      </c>
      <c r="B6" s="95"/>
      <c r="C6" s="95"/>
      <c r="D6" s="95"/>
      <c r="E6" s="95"/>
      <c r="F6" s="95"/>
      <c r="G6" s="2"/>
    </row>
    <row r="7" spans="1:7" ht="15.75">
      <c r="A7" s="3" t="s">
        <v>4</v>
      </c>
      <c r="B7" s="3" t="s">
        <v>5</v>
      </c>
      <c r="C7" s="3" t="s">
        <v>6</v>
      </c>
      <c r="D7" s="3"/>
      <c r="E7" s="3"/>
      <c r="F7" s="3" t="s">
        <v>7</v>
      </c>
      <c r="G7" s="3" t="s">
        <v>7</v>
      </c>
    </row>
    <row r="8" spans="1:7" ht="15.75">
      <c r="A8" s="4" t="s">
        <v>8</v>
      </c>
      <c r="B8" s="4" t="s">
        <v>9</v>
      </c>
      <c r="C8" s="4" t="s">
        <v>9</v>
      </c>
      <c r="D8" s="4" t="s">
        <v>10</v>
      </c>
      <c r="E8" s="4" t="s">
        <v>11</v>
      </c>
      <c r="F8" s="4" t="s">
        <v>5</v>
      </c>
      <c r="G8" s="4" t="s">
        <v>6</v>
      </c>
    </row>
    <row r="9" spans="1:7" ht="15.75">
      <c r="A9" s="5" t="s">
        <v>12</v>
      </c>
      <c r="B9" s="6">
        <v>500</v>
      </c>
      <c r="C9" s="7">
        <v>2500</v>
      </c>
      <c r="D9" s="7">
        <v>1227.8800000000001</v>
      </c>
      <c r="E9" s="7">
        <v>1308.4000000000001</v>
      </c>
      <c r="F9" s="6">
        <f>SUM(B9,D9,E9)</f>
        <v>3036.28</v>
      </c>
      <c r="G9" s="7">
        <f>SUM(C9:E9)</f>
        <v>5036.2800000000007</v>
      </c>
    </row>
    <row r="10" spans="1:7" ht="15.75">
      <c r="A10" s="5" t="s">
        <v>13</v>
      </c>
      <c r="B10" s="6">
        <f>ROUND((B9*0.75),2)</f>
        <v>375</v>
      </c>
      <c r="C10" s="7">
        <f>ROUND((C9*0.75),2)</f>
        <v>1875</v>
      </c>
      <c r="D10" s="7">
        <f>D9*0.75</f>
        <v>920.91000000000008</v>
      </c>
      <c r="E10" s="7">
        <v>1308.4000000000001</v>
      </c>
      <c r="F10" s="6">
        <f>SUM(B10,D10,E10)</f>
        <v>2604.3100000000004</v>
      </c>
      <c r="G10" s="7">
        <f>SUM(C10:E10)</f>
        <v>4104.3099999999995</v>
      </c>
    </row>
    <row r="11" spans="1:7" ht="15.75">
      <c r="A11" s="5" t="s">
        <v>14</v>
      </c>
      <c r="B11" s="6">
        <f>ROUND((B9*0.5),2)</f>
        <v>250</v>
      </c>
      <c r="C11" s="7">
        <f>ROUND((C9*0.5),2)</f>
        <v>1250</v>
      </c>
      <c r="D11" s="7">
        <f>D9*0.5</f>
        <v>613.94000000000005</v>
      </c>
      <c r="E11" s="7">
        <v>1308.4000000000001</v>
      </c>
      <c r="F11" s="6">
        <f>SUM(B11,D11,E11)</f>
        <v>2172.34</v>
      </c>
      <c r="G11" s="7">
        <f>SUM(C11:E11)</f>
        <v>3172.34</v>
      </c>
    </row>
    <row r="12" spans="1:7" ht="15.75">
      <c r="A12" s="5" t="s">
        <v>15</v>
      </c>
      <c r="B12" s="6">
        <f>ROUND((B9*0.25),2)</f>
        <v>125</v>
      </c>
      <c r="C12" s="7">
        <f>ROUND((C9*0.25),2)</f>
        <v>625</v>
      </c>
      <c r="D12" s="7">
        <f>D9*0.25</f>
        <v>306.97000000000003</v>
      </c>
      <c r="E12" s="7">
        <v>0</v>
      </c>
      <c r="F12" s="6">
        <f>SUM(B12,D12,E12)</f>
        <v>431.97</v>
      </c>
      <c r="G12" s="7">
        <f>SUM(C12:E12)</f>
        <v>931.97</v>
      </c>
    </row>
    <row r="13" spans="1:7" ht="15.75">
      <c r="A13" s="8" t="s">
        <v>16</v>
      </c>
      <c r="B13" s="8"/>
      <c r="C13" s="8"/>
      <c r="D13" s="8"/>
      <c r="E13" s="8"/>
      <c r="F13" s="8"/>
      <c r="G13" s="9"/>
    </row>
    <row r="14" spans="1:7">
      <c r="A14" s="10" t="s">
        <v>17</v>
      </c>
      <c r="B14" s="10"/>
      <c r="C14" s="11"/>
      <c r="D14" s="11"/>
      <c r="E14" s="11"/>
      <c r="F14" s="11"/>
      <c r="G14" s="12"/>
    </row>
    <row r="15" spans="1:7">
      <c r="A15" s="10"/>
      <c r="B15" s="10"/>
      <c r="C15" s="11"/>
      <c r="D15" s="11"/>
      <c r="E15" s="11"/>
      <c r="F15" s="11"/>
      <c r="G15" s="12"/>
    </row>
    <row r="16" spans="1:7" ht="15.75">
      <c r="A16" s="68"/>
      <c r="B16" s="69"/>
      <c r="C16" s="70"/>
      <c r="D16" s="70"/>
      <c r="E16" s="70"/>
      <c r="F16" s="70"/>
      <c r="G16" s="70"/>
    </row>
    <row r="17" spans="1:7" ht="15.75">
      <c r="A17" s="13"/>
      <c r="B17" s="13"/>
      <c r="C17" s="13"/>
      <c r="D17" s="13"/>
      <c r="E17" s="14"/>
      <c r="F17" s="13"/>
      <c r="G17" s="13"/>
    </row>
    <row r="18" spans="1:7" ht="19.5">
      <c r="A18" s="15" t="s">
        <v>18</v>
      </c>
      <c r="B18" s="15"/>
      <c r="C18" s="15"/>
      <c r="D18" s="16"/>
      <c r="E18" s="15"/>
      <c r="F18" s="17"/>
      <c r="G18" s="18"/>
    </row>
    <row r="19" spans="1:7" ht="15.75">
      <c r="A19" s="81" t="s">
        <v>19</v>
      </c>
      <c r="B19" s="83" t="s">
        <v>20</v>
      </c>
      <c r="C19" s="84" t="s">
        <v>21</v>
      </c>
      <c r="D19" s="86" t="s">
        <v>22</v>
      </c>
      <c r="E19" s="87"/>
      <c r="F19" s="87"/>
      <c r="G19" s="88"/>
    </row>
    <row r="20" spans="1:7">
      <c r="A20" s="82"/>
      <c r="B20" s="80"/>
      <c r="C20" s="85"/>
      <c r="D20" s="19" t="s">
        <v>23</v>
      </c>
      <c r="E20" s="19" t="s">
        <v>24</v>
      </c>
      <c r="F20" s="20" t="s">
        <v>4</v>
      </c>
      <c r="G20" s="20" t="s">
        <v>25</v>
      </c>
    </row>
    <row r="21" spans="1:7" ht="15.75">
      <c r="A21" s="21" t="s">
        <v>26</v>
      </c>
      <c r="B21" s="73">
        <v>2625</v>
      </c>
      <c r="C21" s="23">
        <f>B21*2</f>
        <v>5250</v>
      </c>
      <c r="D21" s="24" t="s">
        <v>27</v>
      </c>
      <c r="E21" s="25">
        <v>150</v>
      </c>
      <c r="F21" s="26">
        <v>2450</v>
      </c>
      <c r="G21" s="27">
        <f>SUM(F21*2)</f>
        <v>4900</v>
      </c>
    </row>
    <row r="22" spans="1:7" ht="15.75">
      <c r="A22" s="21" t="s">
        <v>28</v>
      </c>
      <c r="B22" s="73">
        <v>3090</v>
      </c>
      <c r="C22" s="23">
        <f>B22*2</f>
        <v>6180</v>
      </c>
      <c r="D22" s="24" t="s">
        <v>27</v>
      </c>
      <c r="E22" s="25"/>
      <c r="F22" s="26">
        <v>2323</v>
      </c>
      <c r="G22" s="27">
        <f>SUM(F22*2)</f>
        <v>4646</v>
      </c>
    </row>
    <row r="23" spans="1:7" ht="15.75">
      <c r="A23" s="21" t="s">
        <v>29</v>
      </c>
      <c r="B23" s="73">
        <v>3375</v>
      </c>
      <c r="C23" s="23">
        <f>B23*2</f>
        <v>6750</v>
      </c>
      <c r="D23" s="28">
        <v>12</v>
      </c>
      <c r="E23" s="29">
        <v>375</v>
      </c>
      <c r="F23" s="30">
        <v>2255</v>
      </c>
      <c r="G23" s="27">
        <f>SUM(F23*2)</f>
        <v>4510</v>
      </c>
    </row>
    <row r="24" spans="1:7" ht="15.75">
      <c r="A24" s="31" t="s">
        <v>51</v>
      </c>
      <c r="B24" s="74"/>
      <c r="C24" s="23"/>
      <c r="D24" s="28">
        <v>10</v>
      </c>
      <c r="E24" s="29">
        <v>415</v>
      </c>
      <c r="F24" s="32">
        <v>2138</v>
      </c>
      <c r="G24" s="27">
        <f>SUM(F24*2)</f>
        <v>4276</v>
      </c>
    </row>
    <row r="25" spans="1:7" ht="15.75">
      <c r="A25" s="21" t="s">
        <v>26</v>
      </c>
      <c r="B25" s="73">
        <v>2470</v>
      </c>
      <c r="C25" s="22">
        <f>B25*2</f>
        <v>4940</v>
      </c>
      <c r="D25" s="18"/>
      <c r="E25" s="33"/>
      <c r="F25" s="34"/>
      <c r="G25" s="34"/>
    </row>
    <row r="26" spans="1:7" ht="15.75">
      <c r="A26" s="21" t="s">
        <v>30</v>
      </c>
      <c r="B26" s="73">
        <v>3275</v>
      </c>
      <c r="C26" s="22">
        <f>B26*2</f>
        <v>6550</v>
      </c>
      <c r="D26" s="86" t="s">
        <v>31</v>
      </c>
      <c r="E26" s="89"/>
      <c r="F26" s="89"/>
      <c r="G26" s="90"/>
    </row>
    <row r="27" spans="1:7" ht="15.75">
      <c r="A27" s="31" t="s">
        <v>32</v>
      </c>
      <c r="B27" s="73"/>
      <c r="C27" s="23"/>
      <c r="D27" s="35"/>
      <c r="E27" s="36"/>
      <c r="F27" s="37"/>
      <c r="G27" s="38"/>
    </row>
    <row r="28" spans="1:7" ht="15.75">
      <c r="A28" s="21" t="s">
        <v>26</v>
      </c>
      <c r="B28" s="73">
        <v>2730</v>
      </c>
      <c r="C28" s="23">
        <f>B28*2</f>
        <v>5460</v>
      </c>
      <c r="D28" s="39" t="s">
        <v>33</v>
      </c>
      <c r="E28" s="91" t="s">
        <v>34</v>
      </c>
      <c r="F28" s="92"/>
      <c r="G28" s="40">
        <v>764</v>
      </c>
    </row>
    <row r="29" spans="1:7" ht="15.75">
      <c r="A29" s="21" t="s">
        <v>35</v>
      </c>
      <c r="B29" s="73">
        <v>3530</v>
      </c>
      <c r="C29" s="23">
        <f>B29*2</f>
        <v>7060</v>
      </c>
      <c r="D29" s="39" t="s">
        <v>36</v>
      </c>
      <c r="E29" s="76" t="s">
        <v>37</v>
      </c>
      <c r="F29" s="77"/>
      <c r="G29" s="41">
        <v>387</v>
      </c>
    </row>
    <row r="30" spans="1:7" ht="15.75">
      <c r="A30" s="31" t="s">
        <v>38</v>
      </c>
      <c r="B30" s="75"/>
      <c r="C30" s="42"/>
      <c r="D30" s="43" t="s">
        <v>39</v>
      </c>
      <c r="E30" s="44" t="s">
        <v>40</v>
      </c>
      <c r="F30" s="45"/>
      <c r="G30" s="46">
        <v>745</v>
      </c>
    </row>
    <row r="31" spans="1:7" ht="15.75">
      <c r="A31" s="21" t="s">
        <v>41</v>
      </c>
      <c r="B31" s="73">
        <v>3500</v>
      </c>
      <c r="C31" s="23">
        <f>B31*2</f>
        <v>7000</v>
      </c>
      <c r="D31" s="47"/>
      <c r="E31" s="48" t="s">
        <v>42</v>
      </c>
      <c r="F31" s="49"/>
      <c r="G31" s="50"/>
    </row>
    <row r="32" spans="1:7" ht="15.75">
      <c r="A32" s="21" t="s">
        <v>43</v>
      </c>
      <c r="B32" s="73">
        <v>3190</v>
      </c>
      <c r="C32" s="23">
        <f>B32*2</f>
        <v>6380</v>
      </c>
      <c r="D32" s="51"/>
      <c r="E32" s="52" t="s">
        <v>44</v>
      </c>
      <c r="F32" s="53"/>
      <c r="G32" s="54"/>
    </row>
    <row r="33" spans="1:8" ht="15.75">
      <c r="A33" s="55"/>
      <c r="B33" s="56"/>
      <c r="C33" s="57"/>
      <c r="D33" s="57"/>
      <c r="E33" s="78"/>
      <c r="F33" s="79"/>
      <c r="G33" s="58"/>
    </row>
    <row r="34" spans="1:8">
      <c r="A34" s="59" t="s">
        <v>45</v>
      </c>
      <c r="B34" s="60"/>
      <c r="C34" s="60"/>
      <c r="D34" s="60"/>
      <c r="E34" s="60"/>
      <c r="F34" s="60"/>
      <c r="G34" s="61"/>
    </row>
    <row r="35" spans="1:8" ht="16.5">
      <c r="A35" s="59" t="s">
        <v>46</v>
      </c>
      <c r="B35" s="60"/>
      <c r="C35" s="60"/>
      <c r="D35" s="60"/>
      <c r="E35" s="60"/>
      <c r="F35" s="60"/>
      <c r="G35" s="62"/>
    </row>
    <row r="36" spans="1:8" ht="15.75">
      <c r="A36" s="63"/>
      <c r="B36" s="64" t="s">
        <v>47</v>
      </c>
      <c r="C36" s="65">
        <v>53.21</v>
      </c>
      <c r="D36" s="66" t="s">
        <v>6</v>
      </c>
      <c r="E36" s="67">
        <v>188.34</v>
      </c>
      <c r="F36" s="64"/>
    </row>
    <row r="37" spans="1:8" ht="16.5">
      <c r="A37" s="96"/>
      <c r="B37" s="97"/>
      <c r="C37" s="98"/>
      <c r="D37" s="96"/>
      <c r="E37" s="96"/>
      <c r="F37" s="96"/>
      <c r="G37" s="62"/>
    </row>
    <row r="38" spans="1:8" ht="15.75">
      <c r="A38" s="99"/>
      <c r="B38" s="100"/>
      <c r="C38" s="101"/>
      <c r="D38" s="102"/>
      <c r="E38" s="103"/>
      <c r="F38" s="104"/>
      <c r="G38" s="105"/>
    </row>
    <row r="39" spans="1:8" ht="15.75">
      <c r="A39" s="106" t="s">
        <v>48</v>
      </c>
      <c r="B39" s="71"/>
      <c r="C39" s="71"/>
      <c r="D39" s="71"/>
      <c r="E39" s="71"/>
      <c r="F39" s="71"/>
      <c r="G39" s="107"/>
      <c r="H39" s="72"/>
    </row>
    <row r="40" spans="1:8" ht="15.75">
      <c r="A40" s="106" t="s">
        <v>49</v>
      </c>
      <c r="B40" s="108"/>
      <c r="C40" s="108"/>
      <c r="D40" s="108"/>
      <c r="E40" s="108"/>
      <c r="F40" s="108"/>
      <c r="G40" s="107"/>
      <c r="H40" s="72"/>
    </row>
    <row r="41" spans="1:8" ht="15.75">
      <c r="A41" s="109"/>
      <c r="B41" s="110"/>
      <c r="C41" s="110"/>
      <c r="D41" s="110"/>
      <c r="E41" s="110"/>
      <c r="F41" s="110"/>
      <c r="G41" s="111"/>
    </row>
    <row r="42" spans="1:8">
      <c r="A42" s="112"/>
      <c r="B42" s="113"/>
      <c r="C42" s="113"/>
      <c r="D42" s="113"/>
      <c r="E42" s="113"/>
      <c r="F42" s="113"/>
      <c r="G42" s="114"/>
    </row>
  </sheetData>
  <mergeCells count="13">
    <mergeCell ref="E28:F28"/>
    <mergeCell ref="A1:G1"/>
    <mergeCell ref="A3:G3"/>
    <mergeCell ref="A4:G4"/>
    <mergeCell ref="A5:G5"/>
    <mergeCell ref="A6:F6"/>
    <mergeCell ref="A19:A20"/>
    <mergeCell ref="B19:B20"/>
    <mergeCell ref="C19:C20"/>
    <mergeCell ref="D19:G19"/>
    <mergeCell ref="D26:G26"/>
    <mergeCell ref="E29:F29"/>
    <mergeCell ref="E33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Miller</dc:creator>
  <cp:lastModifiedBy>Karen Miller</cp:lastModifiedBy>
  <dcterms:created xsi:type="dcterms:W3CDTF">2020-05-21T12:46:35Z</dcterms:created>
  <dcterms:modified xsi:type="dcterms:W3CDTF">2020-05-21T17:20:53Z</dcterms:modified>
</cp:coreProperties>
</file>