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cadle/Desktop/"/>
    </mc:Choice>
  </mc:AlternateContent>
  <bookViews>
    <workbookView xWindow="0" yWindow="460" windowWidth="21580" windowHeight="816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48" i="1" l="1"/>
  <c r="C48" i="1"/>
  <c r="B48" i="1"/>
  <c r="F46" i="1"/>
  <c r="F49" i="1"/>
  <c r="E45" i="1"/>
  <c r="B45" i="1"/>
  <c r="D45" i="1"/>
  <c r="E44" i="1"/>
  <c r="C44" i="1"/>
  <c r="D44" i="1"/>
  <c r="E43" i="1"/>
  <c r="B43" i="1"/>
  <c r="D43" i="1"/>
  <c r="E42" i="1"/>
  <c r="C42" i="1"/>
  <c r="D42" i="1"/>
  <c r="E41" i="1"/>
  <c r="B41" i="1"/>
  <c r="D41" i="1"/>
  <c r="E40" i="1"/>
  <c r="C40" i="1"/>
  <c r="D40" i="1"/>
  <c r="E39" i="1"/>
  <c r="B39" i="1"/>
  <c r="D39" i="1"/>
  <c r="D46" i="1"/>
  <c r="D49" i="1"/>
  <c r="D26" i="1"/>
  <c r="C26" i="1"/>
  <c r="B26" i="1"/>
  <c r="F24" i="1"/>
  <c r="F27" i="1"/>
  <c r="E23" i="1"/>
  <c r="C23" i="1"/>
  <c r="E22" i="1"/>
  <c r="D22" i="1"/>
  <c r="E21" i="1"/>
  <c r="C21" i="1"/>
  <c r="E20" i="1"/>
  <c r="D20" i="1"/>
  <c r="E19" i="1"/>
  <c r="C19" i="1"/>
  <c r="E18" i="1"/>
  <c r="D18" i="1"/>
  <c r="E17" i="1"/>
  <c r="C17" i="1"/>
  <c r="B17" i="1"/>
  <c r="B21" i="1"/>
  <c r="B23" i="1"/>
  <c r="E46" i="1"/>
  <c r="E49" i="1"/>
  <c r="D17" i="1"/>
  <c r="D19" i="1"/>
  <c r="D21" i="1"/>
  <c r="D23" i="1"/>
  <c r="C39" i="1"/>
  <c r="C41" i="1"/>
  <c r="C43" i="1"/>
  <c r="C45" i="1"/>
  <c r="B18" i="1"/>
  <c r="B20" i="1"/>
  <c r="B22" i="1"/>
  <c r="C18" i="1"/>
  <c r="C20" i="1"/>
  <c r="C22" i="1"/>
  <c r="C24" i="1"/>
  <c r="C27" i="1"/>
  <c r="B40" i="1"/>
  <c r="B42" i="1"/>
  <c r="B44" i="1"/>
  <c r="B46" i="1"/>
  <c r="B49" i="1"/>
  <c r="E24" i="1"/>
  <c r="E27" i="1"/>
  <c r="B19" i="1"/>
  <c r="C46" i="1"/>
  <c r="C49" i="1"/>
  <c r="B24" i="1"/>
  <c r="B27" i="1"/>
  <c r="D24" i="1"/>
  <c r="D27" i="1"/>
</calcChain>
</file>

<file path=xl/sharedStrings.xml><?xml version="1.0" encoding="utf-8"?>
<sst xmlns="http://schemas.openxmlformats.org/spreadsheetml/2006/main" count="57" uniqueCount="33">
  <si>
    <t>University of North Carolina at Pembroke</t>
  </si>
  <si>
    <t>2015-2016</t>
  </si>
  <si>
    <t>Full Time Equivalent</t>
  </si>
  <si>
    <t>1-2hrs.</t>
  </si>
  <si>
    <t>3-5hrs.</t>
  </si>
  <si>
    <t>6-8hrs.</t>
  </si>
  <si>
    <t>9+hrs.</t>
  </si>
  <si>
    <t>Graduate FTE</t>
  </si>
  <si>
    <t>1-5hrs.</t>
  </si>
  <si>
    <t>9-11hrs.</t>
  </si>
  <si>
    <t>12+hrs.</t>
  </si>
  <si>
    <t>Undergraduate FTE</t>
  </si>
  <si>
    <t>SFY16 Required Fees Distribution</t>
  </si>
  <si>
    <t>Undergraduate</t>
  </si>
  <si>
    <t>Percent of Fees:</t>
  </si>
  <si>
    <t>Per Semester</t>
  </si>
  <si>
    <t>Annual</t>
  </si>
  <si>
    <t>Undergrad</t>
  </si>
  <si>
    <t>Student Activity Fee</t>
  </si>
  <si>
    <t>Health Services Fee</t>
  </si>
  <si>
    <t>Debt Service Fee</t>
  </si>
  <si>
    <t>Athletic Fee</t>
  </si>
  <si>
    <t>Education &amp; Technology</t>
  </si>
  <si>
    <t>Banner Implementation</t>
  </si>
  <si>
    <t>Campus Security Fee</t>
  </si>
  <si>
    <t>Total UNCP Fees</t>
  </si>
  <si>
    <t>OP-SGA</t>
  </si>
  <si>
    <t>Total All Required Fees</t>
  </si>
  <si>
    <t>Graduate</t>
  </si>
  <si>
    <t>Grad</t>
  </si>
  <si>
    <t>Signature</t>
  </si>
  <si>
    <t>Date</t>
  </si>
  <si>
    <t>I certify that the above amounts have been approved by the Board of Governers and should be charged by The University of North Carolina at Pembroke to the students taking these types of classes.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</si>
</sst>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000%"/>
  </numFmts>
  <fonts count="5" x14ac:knownFonts="1">
    <font>
      <sz val="11"/>
      <color theme="1"/>
      <name val="Calibri"/>
      <family val="2"/>
      <scheme val="minor"/>
    </font>
    <font>
      <sz val="12"/>
      <name val="Arial MT"/>
    </font>
    <font>
      <b/>
      <sz val="12"/>
      <name val="Arial MT"/>
    </font>
    <font>
      <b/>
      <sz val="9"/>
      <name val="Arial MT"/>
    </font>
    <font>
      <b/>
      <sz val="11"/>
      <name val="Arial MT"/>
    </font>
  </fonts>
  <fills count="12">
    <fill>
      <patternFill patternType="none"/>
    </fill>
    <fill>
      <patternFill patternType="gray125"/>
    </fill>
    <fill>
      <patternFill patternType="solid">
        <fgColor indexed="9"/>
        <bgColor indexed="64"/>
      </patternFill>
    </fill>
    <fill>
      <patternFill patternType="solid">
        <fgColor indexed="42"/>
        <bgColor indexed="42"/>
      </patternFill>
    </fill>
    <fill>
      <patternFill patternType="solid">
        <fgColor indexed="42"/>
        <bgColor indexed="26"/>
      </patternFill>
    </fill>
    <fill>
      <patternFill patternType="solid">
        <fgColor indexed="47"/>
        <bgColor indexed="42"/>
      </patternFill>
    </fill>
    <fill>
      <patternFill patternType="solid">
        <fgColor indexed="47"/>
        <bgColor indexed="26"/>
      </patternFill>
    </fill>
    <fill>
      <patternFill patternType="solid">
        <fgColor indexed="9"/>
        <bgColor indexed="42"/>
      </patternFill>
    </fill>
    <fill>
      <patternFill patternType="solid">
        <fgColor indexed="47"/>
        <bgColor indexed="64"/>
      </patternFill>
    </fill>
    <fill>
      <patternFill patternType="solid">
        <fgColor rgb="FFCCFFCC"/>
        <bgColor indexed="42"/>
      </patternFill>
    </fill>
    <fill>
      <patternFill patternType="solid">
        <fgColor rgb="FFCCFFCC"/>
        <bgColor indexed="26"/>
      </patternFill>
    </fill>
    <fill>
      <patternFill patternType="solid">
        <fgColor rgb="FFCCFFCC"/>
        <bgColor indexed="64"/>
      </patternFill>
    </fill>
  </fills>
  <borders count="20">
    <border>
      <left/>
      <right/>
      <top/>
      <bottom/>
      <diagonal/>
    </border>
    <border>
      <left/>
      <right/>
      <top/>
      <bottom style="medium">
        <color indexed="8"/>
      </bottom>
      <diagonal/>
    </border>
    <border>
      <left/>
      <right/>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right/>
      <top style="thick">
        <color indexed="8"/>
      </top>
      <bottom style="thin">
        <color auto="1"/>
      </bottom>
      <diagonal/>
    </border>
    <border>
      <left style="thick">
        <color indexed="8"/>
      </left>
      <right/>
      <top/>
      <bottom style="medium">
        <color indexed="8"/>
      </bottom>
      <diagonal/>
    </border>
    <border>
      <left/>
      <right style="thick">
        <color indexed="8"/>
      </right>
      <top style="thin">
        <color indexed="8"/>
      </top>
      <bottom/>
      <diagonal/>
    </border>
    <border>
      <left/>
      <right style="thick">
        <color indexed="8"/>
      </right>
      <top/>
      <bottom style="medium">
        <color indexed="8"/>
      </bottom>
      <diagonal/>
    </border>
    <border>
      <left style="thick">
        <color indexed="8"/>
      </left>
      <right/>
      <top style="medium">
        <color indexed="8"/>
      </top>
      <bottom/>
      <diagonal/>
    </border>
    <border>
      <left/>
      <right/>
      <top/>
      <bottom style="medium">
        <color auto="1"/>
      </bottom>
      <diagonal/>
    </border>
    <border>
      <left style="thick">
        <color indexed="8"/>
      </left>
      <right/>
      <top/>
      <bottom style="thick">
        <color indexed="8"/>
      </bottom>
      <diagonal/>
    </border>
    <border>
      <left/>
      <right style="thick">
        <color indexed="8"/>
      </right>
      <top/>
      <bottom style="thick">
        <color indexed="8"/>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thick">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0" borderId="0"/>
    <xf numFmtId="0" fontId="1" fillId="0" borderId="0"/>
  </cellStyleXfs>
  <cellXfs count="57">
    <xf numFmtId="0" fontId="0" fillId="0" borderId="0" xfId="0"/>
    <xf numFmtId="0" fontId="2" fillId="2" borderId="0" xfId="1" applyFont="1" applyFill="1" applyBorder="1"/>
    <xf numFmtId="0" fontId="1" fillId="0" borderId="0" xfId="1"/>
    <xf numFmtId="0" fontId="2" fillId="0" borderId="0" xfId="1" applyFont="1"/>
    <xf numFmtId="0" fontId="2" fillId="2" borderId="0" xfId="1" applyFont="1" applyFill="1" applyBorder="1" applyAlignment="1"/>
    <xf numFmtId="0" fontId="2" fillId="2" borderId="1" xfId="1" applyFont="1" applyFill="1" applyBorder="1"/>
    <xf numFmtId="0" fontId="2" fillId="2" borderId="1" xfId="1" applyFont="1" applyFill="1" applyBorder="1" applyAlignment="1">
      <alignment horizontal="center"/>
    </xf>
    <xf numFmtId="0" fontId="2" fillId="3" borderId="0" xfId="1" applyFont="1" applyFill="1" applyBorder="1" applyAlignment="1">
      <alignment horizontal="left"/>
    </xf>
    <xf numFmtId="9" fontId="2" fillId="4" borderId="0" xfId="1" applyNumberFormat="1" applyFont="1" applyFill="1" applyBorder="1" applyProtection="1"/>
    <xf numFmtId="0" fontId="3" fillId="2" borderId="0" xfId="1" applyFont="1" applyFill="1" applyBorder="1"/>
    <xf numFmtId="164" fontId="2" fillId="5" borderId="0" xfId="1" applyNumberFormat="1" applyFont="1" applyFill="1" applyBorder="1" applyAlignment="1" applyProtection="1">
      <alignment horizontal="left"/>
    </xf>
    <xf numFmtId="9" fontId="2" fillId="6" borderId="0" xfId="1" applyNumberFormat="1" applyFont="1" applyFill="1" applyBorder="1" applyProtection="1"/>
    <xf numFmtId="0" fontId="2" fillId="2" borderId="2" xfId="1" applyFont="1" applyFill="1" applyBorder="1"/>
    <xf numFmtId="0" fontId="2" fillId="2" borderId="3" xfId="1" applyFont="1" applyFill="1" applyBorder="1" applyAlignment="1"/>
    <xf numFmtId="2" fontId="2" fillId="2" borderId="4" xfId="1" applyNumberFormat="1" applyFont="1" applyFill="1" applyBorder="1"/>
    <xf numFmtId="0" fontId="2" fillId="2" borderId="5" xfId="1" applyFont="1" applyFill="1" applyBorder="1"/>
    <xf numFmtId="0" fontId="2" fillId="2" borderId="6" xfId="1" applyFont="1" applyFill="1" applyBorder="1" applyAlignment="1"/>
    <xf numFmtId="2" fontId="2" fillId="2" borderId="0" xfId="1" applyNumberFormat="1" applyFont="1" applyFill="1" applyBorder="1"/>
    <xf numFmtId="0" fontId="2" fillId="2" borderId="7" xfId="1" applyFont="1" applyFill="1" applyBorder="1"/>
    <xf numFmtId="39" fontId="2" fillId="7" borderId="6" xfId="1" applyNumberFormat="1" applyFont="1" applyFill="1" applyBorder="1" applyAlignment="1" applyProtection="1">
      <alignment horizontal="left"/>
    </xf>
    <xf numFmtId="0" fontId="2" fillId="2" borderId="5" xfId="1" applyFont="1" applyFill="1" applyBorder="1" applyAlignment="1">
      <alignment horizontal="right"/>
    </xf>
    <xf numFmtId="0" fontId="2" fillId="2" borderId="9" xfId="1" applyFont="1" applyFill="1" applyBorder="1"/>
    <xf numFmtId="0" fontId="2" fillId="2" borderId="10" xfId="1" applyFont="1" applyFill="1" applyBorder="1" applyAlignment="1">
      <alignment horizontal="right"/>
    </xf>
    <xf numFmtId="164" fontId="2" fillId="5" borderId="9" xfId="1" applyNumberFormat="1" applyFont="1" applyFill="1" applyBorder="1" applyAlignment="1" applyProtection="1">
      <alignment horizontal="left"/>
    </xf>
    <xf numFmtId="2" fontId="2" fillId="6" borderId="1" xfId="1" applyNumberFormat="1" applyFont="1" applyFill="1" applyBorder="1" applyProtection="1"/>
    <xf numFmtId="0" fontId="2" fillId="8" borderId="11" xfId="1" applyFont="1" applyFill="1" applyBorder="1" applyAlignment="1">
      <alignment horizontal="right"/>
    </xf>
    <xf numFmtId="39" fontId="2" fillId="7" borderId="12" xfId="1" applyNumberFormat="1" applyFont="1" applyFill="1" applyBorder="1" applyAlignment="1" applyProtection="1">
      <alignment horizontal="left"/>
    </xf>
    <xf numFmtId="2" fontId="2" fillId="2" borderId="7" xfId="1" applyNumberFormat="1" applyFont="1" applyFill="1" applyBorder="1"/>
    <xf numFmtId="0" fontId="2" fillId="2" borderId="6" xfId="1" applyFont="1" applyFill="1" applyBorder="1"/>
    <xf numFmtId="2" fontId="2" fillId="2" borderId="1" xfId="1" applyNumberFormat="1" applyFont="1" applyFill="1" applyBorder="1"/>
    <xf numFmtId="2" fontId="2" fillId="2" borderId="11" xfId="1" applyNumberFormat="1" applyFont="1" applyFill="1" applyBorder="1"/>
    <xf numFmtId="2" fontId="2" fillId="2" borderId="0" xfId="1" applyNumberFormat="1" applyFont="1" applyFill="1" applyBorder="1" applyProtection="1"/>
    <xf numFmtId="2" fontId="2" fillId="2" borderId="7" xfId="1" applyNumberFormat="1" applyFont="1" applyFill="1" applyBorder="1" applyProtection="1"/>
    <xf numFmtId="0" fontId="4" fillId="2" borderId="9" xfId="1" applyFont="1" applyFill="1" applyBorder="1"/>
    <xf numFmtId="2" fontId="2" fillId="2" borderId="13" xfId="1" applyNumberFormat="1" applyFont="1" applyFill="1" applyBorder="1"/>
    <xf numFmtId="2" fontId="2" fillId="2" borderId="1" xfId="1" applyNumberFormat="1" applyFont="1" applyFill="1" applyBorder="1" applyProtection="1"/>
    <xf numFmtId="39" fontId="2" fillId="7" borderId="14" xfId="1" applyNumberFormat="1" applyFont="1" applyFill="1" applyBorder="1" applyAlignment="1" applyProtection="1">
      <alignment horizontal="left"/>
    </xf>
    <xf numFmtId="2" fontId="2" fillId="2" borderId="2" xfId="1" applyNumberFormat="1" applyFont="1" applyFill="1" applyBorder="1"/>
    <xf numFmtId="2" fontId="2" fillId="2" borderId="15" xfId="1" applyNumberFormat="1" applyFont="1" applyFill="1" applyBorder="1"/>
    <xf numFmtId="39" fontId="2" fillId="7" borderId="0" xfId="1" applyNumberFormat="1" applyFont="1" applyFill="1" applyBorder="1" applyAlignment="1" applyProtection="1">
      <alignment horizontal="left"/>
    </xf>
    <xf numFmtId="0" fontId="0" fillId="0" borderId="16" xfId="2" applyFont="1" applyBorder="1"/>
    <xf numFmtId="0" fontId="0" fillId="0" borderId="17" xfId="2" applyFont="1" applyBorder="1"/>
    <xf numFmtId="0" fontId="2" fillId="2" borderId="18" xfId="1" applyFont="1" applyFill="1" applyBorder="1" applyAlignment="1"/>
    <xf numFmtId="0" fontId="2" fillId="2" borderId="18" xfId="1" applyFont="1" applyFill="1" applyBorder="1"/>
    <xf numFmtId="0" fontId="2" fillId="2" borderId="19" xfId="1" applyFont="1" applyFill="1" applyBorder="1"/>
    <xf numFmtId="164" fontId="2" fillId="9" borderId="9" xfId="1" applyNumberFormat="1" applyFont="1" applyFill="1" applyBorder="1" applyAlignment="1" applyProtection="1">
      <alignment horizontal="left"/>
    </xf>
    <xf numFmtId="2" fontId="2" fillId="10" borderId="1" xfId="1" applyNumberFormat="1" applyFont="1" applyFill="1" applyBorder="1" applyProtection="1"/>
    <xf numFmtId="0" fontId="2" fillId="11" borderId="11" xfId="1" applyFont="1" applyFill="1" applyBorder="1" applyAlignment="1">
      <alignment horizontal="right"/>
    </xf>
    <xf numFmtId="2" fontId="1" fillId="0" borderId="0" xfId="1" applyNumberFormat="1"/>
    <xf numFmtId="0" fontId="1" fillId="2" borderId="0" xfId="1" applyFill="1"/>
    <xf numFmtId="0" fontId="1" fillId="0" borderId="13" xfId="1" applyBorder="1"/>
    <xf numFmtId="0" fontId="1" fillId="2" borderId="13" xfId="1" applyFill="1" applyBorder="1"/>
    <xf numFmtId="165" fontId="1" fillId="0" borderId="0" xfId="1" applyNumberFormat="1"/>
    <xf numFmtId="0" fontId="1" fillId="0" borderId="0" xfId="1" applyAlignment="1">
      <alignment horizontal="center"/>
    </xf>
    <xf numFmtId="0" fontId="2" fillId="2" borderId="8" xfId="1" applyFont="1" applyFill="1" applyBorder="1" applyAlignment="1">
      <alignment horizontal="center"/>
    </xf>
    <xf numFmtId="0" fontId="1" fillId="0" borderId="0" xfId="1" applyAlignment="1">
      <alignment horizontal="center" vertical="center" wrapText="1"/>
    </xf>
    <xf numFmtId="0" fontId="1" fillId="0" borderId="0" xfId="1" applyAlignment="1">
      <alignment wrapText="1"/>
    </xf>
  </cellXfs>
  <cellStyles count="3">
    <cellStyle name="Normal" xfId="0" builtinId="0"/>
    <cellStyle name="Normal 2" xfId="1"/>
    <cellStyle name="Normal_Student Fees for OP"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abSelected="1" workbookViewId="0">
      <selection activeCell="H5" sqref="H5"/>
    </sheetView>
  </sheetViews>
  <sheetFormatPr baseColWidth="10" defaultColWidth="8.83203125" defaultRowHeight="16" x14ac:dyDescent="0.2"/>
  <cols>
    <col min="1" max="1" width="46.6640625" style="2" bestFit="1" customWidth="1"/>
    <col min="2" max="2" width="8.5" style="2" bestFit="1" customWidth="1"/>
    <col min="3" max="4" width="11.5" style="2" bestFit="1" customWidth="1"/>
    <col min="5" max="5" width="12.5" style="2" bestFit="1" customWidth="1"/>
    <col min="6" max="6" width="16" style="2" bestFit="1" customWidth="1"/>
    <col min="7" max="16384" width="8.83203125" style="2"/>
  </cols>
  <sheetData>
    <row r="1" spans="1:6" x14ac:dyDescent="0.2">
      <c r="A1" s="1" t="s">
        <v>0</v>
      </c>
      <c r="B1" s="1"/>
      <c r="C1" s="1"/>
      <c r="D1" s="1"/>
      <c r="E1" s="1" t="s">
        <v>1</v>
      </c>
      <c r="F1" s="1"/>
    </row>
    <row r="2" spans="1:6" x14ac:dyDescent="0.2">
      <c r="A2" s="3" t="s">
        <v>2</v>
      </c>
      <c r="B2" s="1"/>
      <c r="C2" s="1"/>
      <c r="D2" s="1"/>
      <c r="E2" s="1"/>
      <c r="F2" s="1"/>
    </row>
    <row r="3" spans="1:6" x14ac:dyDescent="0.2">
      <c r="A3" s="4"/>
      <c r="B3" s="1"/>
      <c r="C3" s="1"/>
      <c r="D3" s="1"/>
      <c r="E3" s="1"/>
      <c r="F3" s="1"/>
    </row>
    <row r="4" spans="1:6" ht="17" thickBot="1" x14ac:dyDescent="0.25">
      <c r="A4" s="5"/>
      <c r="B4" s="6" t="s">
        <v>3</v>
      </c>
      <c r="C4" s="6" t="s">
        <v>4</v>
      </c>
      <c r="D4" s="6" t="s">
        <v>5</v>
      </c>
      <c r="E4" s="6" t="s">
        <v>6</v>
      </c>
      <c r="F4" s="1"/>
    </row>
    <row r="5" spans="1:6" x14ac:dyDescent="0.2">
      <c r="A5" s="7" t="s">
        <v>7</v>
      </c>
      <c r="B5" s="8">
        <v>0.25</v>
      </c>
      <c r="C5" s="8">
        <v>0.5</v>
      </c>
      <c r="D5" s="8">
        <v>0.75</v>
      </c>
      <c r="E5" s="8">
        <v>1</v>
      </c>
      <c r="F5" s="9"/>
    </row>
    <row r="6" spans="1:6" ht="17" thickBot="1" x14ac:dyDescent="0.25">
      <c r="A6" s="5"/>
      <c r="B6" s="6" t="s">
        <v>8</v>
      </c>
      <c r="C6" s="6" t="s">
        <v>5</v>
      </c>
      <c r="D6" s="6" t="s">
        <v>9</v>
      </c>
      <c r="E6" s="6" t="s">
        <v>10</v>
      </c>
      <c r="F6" s="1"/>
    </row>
    <row r="7" spans="1:6" x14ac:dyDescent="0.2">
      <c r="A7" s="10" t="s">
        <v>11</v>
      </c>
      <c r="B7" s="11">
        <v>0.25</v>
      </c>
      <c r="C7" s="11">
        <v>0.5</v>
      </c>
      <c r="D7" s="11">
        <v>0.75</v>
      </c>
      <c r="E7" s="11">
        <v>1</v>
      </c>
      <c r="F7" s="1"/>
    </row>
    <row r="8" spans="1:6" x14ac:dyDescent="0.2">
      <c r="A8" s="4"/>
      <c r="B8" s="1"/>
      <c r="C8" s="1"/>
      <c r="D8" s="1"/>
      <c r="E8" s="1"/>
      <c r="F8" s="1"/>
    </row>
    <row r="9" spans="1:6" x14ac:dyDescent="0.2">
      <c r="A9" s="4"/>
      <c r="B9" s="1"/>
      <c r="C9" s="1"/>
      <c r="D9" s="1"/>
      <c r="E9" s="1"/>
      <c r="F9" s="1"/>
    </row>
    <row r="10" spans="1:6" ht="17" thickBot="1" x14ac:dyDescent="0.25">
      <c r="A10" s="4" t="s">
        <v>12</v>
      </c>
      <c r="B10" s="12"/>
      <c r="C10" s="12"/>
      <c r="D10" s="12"/>
      <c r="E10" s="12"/>
      <c r="F10" s="12"/>
    </row>
    <row r="11" spans="1:6" ht="17" thickTop="1" x14ac:dyDescent="0.2">
      <c r="A11" s="13" t="s">
        <v>13</v>
      </c>
      <c r="B11" s="14"/>
      <c r="C11" s="14"/>
      <c r="D11" s="14"/>
      <c r="E11" s="14"/>
      <c r="F11" s="15"/>
    </row>
    <row r="12" spans="1:6" x14ac:dyDescent="0.2">
      <c r="A12" s="16"/>
      <c r="B12" s="17"/>
      <c r="C12" s="17"/>
      <c r="D12" s="17"/>
      <c r="E12" s="17"/>
      <c r="F12" s="18"/>
    </row>
    <row r="13" spans="1:6" ht="17" thickBot="1" x14ac:dyDescent="0.25">
      <c r="A13" s="19" t="s">
        <v>14</v>
      </c>
      <c r="B13" s="17"/>
      <c r="C13" s="17"/>
      <c r="D13" s="17"/>
      <c r="E13" s="17"/>
      <c r="F13" s="18"/>
    </row>
    <row r="14" spans="1:6" ht="17" thickTop="1" x14ac:dyDescent="0.2">
      <c r="A14" s="13"/>
      <c r="B14" s="54" t="s">
        <v>15</v>
      </c>
      <c r="C14" s="54"/>
      <c r="D14" s="54"/>
      <c r="E14" s="54"/>
      <c r="F14" s="20"/>
    </row>
    <row r="15" spans="1:6" ht="17" thickBot="1" x14ac:dyDescent="0.25">
      <c r="A15" s="21"/>
      <c r="B15" s="6" t="s">
        <v>8</v>
      </c>
      <c r="C15" s="6" t="s">
        <v>5</v>
      </c>
      <c r="D15" s="6" t="s">
        <v>9</v>
      </c>
      <c r="E15" s="6" t="s">
        <v>10</v>
      </c>
      <c r="F15" s="22" t="s">
        <v>16</v>
      </c>
    </row>
    <row r="16" spans="1:6" ht="17" thickBot="1" x14ac:dyDescent="0.25">
      <c r="A16" s="23" t="s">
        <v>11</v>
      </c>
      <c r="B16" s="24"/>
      <c r="C16" s="24"/>
      <c r="D16" s="24"/>
      <c r="E16" s="24"/>
      <c r="F16" s="25" t="s">
        <v>17</v>
      </c>
    </row>
    <row r="17" spans="1:6" x14ac:dyDescent="0.2">
      <c r="A17" s="26" t="s">
        <v>18</v>
      </c>
      <c r="B17" s="17">
        <f>+E17*0.25</f>
        <v>76.762500000000003</v>
      </c>
      <c r="C17" s="17">
        <f t="shared" ref="C17:C23" si="0">+E17*0.5</f>
        <v>153.52500000000001</v>
      </c>
      <c r="D17" s="17">
        <f>+E17*0.75</f>
        <v>230.28750000000002</v>
      </c>
      <c r="E17" s="17">
        <f t="shared" ref="E17:E23" si="1">F17/2</f>
        <v>307.05</v>
      </c>
      <c r="F17" s="27">
        <v>614.1</v>
      </c>
    </row>
    <row r="18" spans="1:6" x14ac:dyDescent="0.2">
      <c r="A18" s="28" t="s">
        <v>19</v>
      </c>
      <c r="B18" s="17">
        <f>+(+E18*0.25)</f>
        <v>21</v>
      </c>
      <c r="C18" s="17">
        <f t="shared" si="0"/>
        <v>42</v>
      </c>
      <c r="D18" s="17">
        <f>+(+E18*0.75)</f>
        <v>63</v>
      </c>
      <c r="E18" s="17">
        <f t="shared" si="1"/>
        <v>84</v>
      </c>
      <c r="F18" s="27">
        <v>168</v>
      </c>
    </row>
    <row r="19" spans="1:6" x14ac:dyDescent="0.2">
      <c r="A19" s="28" t="s">
        <v>20</v>
      </c>
      <c r="B19" s="17">
        <f>+E19*0.25</f>
        <v>30.875</v>
      </c>
      <c r="C19" s="17">
        <f t="shared" si="0"/>
        <v>61.75</v>
      </c>
      <c r="D19" s="17">
        <f>+E19*0.75</f>
        <v>92.625</v>
      </c>
      <c r="E19" s="17">
        <f t="shared" si="1"/>
        <v>123.5</v>
      </c>
      <c r="F19" s="27">
        <v>247</v>
      </c>
    </row>
    <row r="20" spans="1:6" x14ac:dyDescent="0.2">
      <c r="A20" s="28" t="s">
        <v>21</v>
      </c>
      <c r="B20" s="17">
        <f>+E20*0.25</f>
        <v>84.875</v>
      </c>
      <c r="C20" s="17">
        <f t="shared" si="0"/>
        <v>169.75</v>
      </c>
      <c r="D20" s="17">
        <f>+E20*0.75</f>
        <v>254.625</v>
      </c>
      <c r="E20" s="17">
        <f t="shared" si="1"/>
        <v>339.5</v>
      </c>
      <c r="F20" s="27">
        <v>679</v>
      </c>
    </row>
    <row r="21" spans="1:6" x14ac:dyDescent="0.2">
      <c r="A21" s="28" t="s">
        <v>22</v>
      </c>
      <c r="B21" s="17">
        <f>+E21*0.25</f>
        <v>46.787500000000001</v>
      </c>
      <c r="C21" s="17">
        <f t="shared" si="0"/>
        <v>93.575000000000003</v>
      </c>
      <c r="D21" s="17">
        <f>+E21*0.75</f>
        <v>140.36250000000001</v>
      </c>
      <c r="E21" s="17">
        <f t="shared" si="1"/>
        <v>187.15</v>
      </c>
      <c r="F21" s="27">
        <v>374.3</v>
      </c>
    </row>
    <row r="22" spans="1:6" x14ac:dyDescent="0.2">
      <c r="A22" s="28" t="s">
        <v>23</v>
      </c>
      <c r="B22" s="17">
        <f>+E22*0.25</f>
        <v>10</v>
      </c>
      <c r="C22" s="17">
        <f t="shared" si="0"/>
        <v>20</v>
      </c>
      <c r="D22" s="17">
        <f>+E22*0.75</f>
        <v>30</v>
      </c>
      <c r="E22" s="17">
        <f t="shared" si="1"/>
        <v>40</v>
      </c>
      <c r="F22" s="27">
        <v>80</v>
      </c>
    </row>
    <row r="23" spans="1:6" ht="17" thickBot="1" x14ac:dyDescent="0.25">
      <c r="A23" s="21" t="s">
        <v>24</v>
      </c>
      <c r="B23" s="29">
        <f>+E23*0.25</f>
        <v>3.75</v>
      </c>
      <c r="C23" s="29">
        <f t="shared" si="0"/>
        <v>7.5</v>
      </c>
      <c r="D23" s="29">
        <f>+E23*0.75</f>
        <v>11.25</v>
      </c>
      <c r="E23" s="29">
        <f t="shared" si="1"/>
        <v>15</v>
      </c>
      <c r="F23" s="30">
        <v>30</v>
      </c>
    </row>
    <row r="24" spans="1:6" x14ac:dyDescent="0.2">
      <c r="A24" s="28" t="s">
        <v>25</v>
      </c>
      <c r="B24" s="31">
        <f>SUM(B17:B22)</f>
        <v>270.3</v>
      </c>
      <c r="C24" s="31">
        <f>SUM(C17:C22)</f>
        <v>540.6</v>
      </c>
      <c r="D24" s="31">
        <f>SUM(D17:D22)</f>
        <v>810.90000000000009</v>
      </c>
      <c r="E24" s="31">
        <f>SUM(E17:E22)</f>
        <v>1081.2</v>
      </c>
      <c r="F24" s="32">
        <f>SUM(F17:F22)</f>
        <v>2162.4</v>
      </c>
    </row>
    <row r="25" spans="1:6" x14ac:dyDescent="0.2">
      <c r="A25" s="28"/>
      <c r="B25" s="31"/>
      <c r="C25" s="31"/>
      <c r="D25" s="31"/>
      <c r="E25" s="17"/>
      <c r="F25" s="27"/>
    </row>
    <row r="26" spans="1:6" ht="17" thickBot="1" x14ac:dyDescent="0.25">
      <c r="A26" s="33" t="s">
        <v>26</v>
      </c>
      <c r="B26" s="34">
        <f>+E26*0.25</f>
        <v>0.125</v>
      </c>
      <c r="C26" s="34">
        <f t="shared" ref="C26" si="2">+E26*0.5</f>
        <v>0.25</v>
      </c>
      <c r="D26" s="34">
        <f>+E26*0.75</f>
        <v>0.375</v>
      </c>
      <c r="E26" s="35">
        <v>0.5</v>
      </c>
      <c r="F26" s="30">
        <v>1</v>
      </c>
    </row>
    <row r="27" spans="1:6" ht="17" thickBot="1" x14ac:dyDescent="0.25">
      <c r="A27" s="36" t="s">
        <v>27</v>
      </c>
      <c r="B27" s="37">
        <f>SUM(B24:B26)</f>
        <v>270.42500000000001</v>
      </c>
      <c r="C27" s="37">
        <f>SUM(C24:C26)</f>
        <v>540.85</v>
      </c>
      <c r="D27" s="37">
        <f>SUM(D24:D26)</f>
        <v>811.27500000000009</v>
      </c>
      <c r="E27" s="37">
        <f>SUM(E24:E26)</f>
        <v>1081.7</v>
      </c>
      <c r="F27" s="38">
        <f>SUM(F24:F26)</f>
        <v>2163.4</v>
      </c>
    </row>
    <row r="28" spans="1:6" ht="17" thickTop="1" x14ac:dyDescent="0.2">
      <c r="A28" s="39"/>
      <c r="B28" s="17"/>
      <c r="C28" s="17"/>
      <c r="D28" s="17"/>
      <c r="E28" s="17"/>
    </row>
    <row r="29" spans="1:6" x14ac:dyDescent="0.2">
      <c r="A29" s="40"/>
      <c r="B29" s="40"/>
      <c r="C29" s="40"/>
      <c r="D29" s="40"/>
      <c r="E29" s="40"/>
      <c r="F29" s="40"/>
    </row>
    <row r="30" spans="1:6" x14ac:dyDescent="0.2">
      <c r="A30" s="40"/>
      <c r="B30" s="40"/>
      <c r="C30" s="40"/>
      <c r="D30" s="40"/>
      <c r="E30" s="40"/>
      <c r="F30" s="40"/>
    </row>
    <row r="31" spans="1:6" x14ac:dyDescent="0.2">
      <c r="A31" s="41"/>
      <c r="B31" s="41"/>
      <c r="C31" s="41"/>
      <c r="D31" s="41"/>
      <c r="E31" s="41"/>
      <c r="F31" s="40"/>
    </row>
    <row r="32" spans="1:6" ht="17" thickBot="1" x14ac:dyDescent="0.25">
      <c r="A32" s="42"/>
      <c r="B32" s="43"/>
      <c r="C32" s="43"/>
      <c r="D32" s="43"/>
      <c r="E32" s="43"/>
      <c r="F32" s="44"/>
    </row>
    <row r="33" spans="1:6" ht="17" thickTop="1" x14ac:dyDescent="0.2">
      <c r="A33" s="13" t="s">
        <v>28</v>
      </c>
      <c r="B33" s="14"/>
      <c r="C33" s="14"/>
      <c r="D33" s="14"/>
      <c r="E33" s="14"/>
      <c r="F33" s="15"/>
    </row>
    <row r="34" spans="1:6" x14ac:dyDescent="0.2">
      <c r="A34" s="16"/>
      <c r="B34" s="17"/>
      <c r="C34" s="17"/>
      <c r="D34" s="17"/>
      <c r="E34" s="17"/>
      <c r="F34" s="18"/>
    </row>
    <row r="35" spans="1:6" ht="17" thickBot="1" x14ac:dyDescent="0.25">
      <c r="A35" s="19" t="s">
        <v>14</v>
      </c>
      <c r="B35" s="17"/>
      <c r="C35" s="17"/>
      <c r="D35" s="17"/>
      <c r="E35" s="17"/>
      <c r="F35" s="18"/>
    </row>
    <row r="36" spans="1:6" ht="17" thickTop="1" x14ac:dyDescent="0.2">
      <c r="A36" s="13"/>
      <c r="B36" s="54" t="s">
        <v>15</v>
      </c>
      <c r="C36" s="54"/>
      <c r="D36" s="54"/>
      <c r="E36" s="54"/>
      <c r="F36" s="20"/>
    </row>
    <row r="37" spans="1:6" ht="17" thickBot="1" x14ac:dyDescent="0.25">
      <c r="A37" s="21"/>
      <c r="B37" s="6" t="s">
        <v>3</v>
      </c>
      <c r="C37" s="6" t="s">
        <v>4</v>
      </c>
      <c r="D37" s="6" t="s">
        <v>5</v>
      </c>
      <c r="E37" s="6" t="s">
        <v>6</v>
      </c>
      <c r="F37" s="22" t="s">
        <v>16</v>
      </c>
    </row>
    <row r="38" spans="1:6" ht="17" thickBot="1" x14ac:dyDescent="0.25">
      <c r="A38" s="45" t="s">
        <v>7</v>
      </c>
      <c r="B38" s="46"/>
      <c r="C38" s="46"/>
      <c r="D38" s="46"/>
      <c r="E38" s="46"/>
      <c r="F38" s="47" t="s">
        <v>29</v>
      </c>
    </row>
    <row r="39" spans="1:6" x14ac:dyDescent="0.2">
      <c r="A39" s="26" t="s">
        <v>18</v>
      </c>
      <c r="B39" s="17">
        <f>+E39*0.25</f>
        <v>76.762500000000003</v>
      </c>
      <c r="C39" s="17">
        <f t="shared" ref="C39:C45" si="3">+E39*0.5</f>
        <v>153.52500000000001</v>
      </c>
      <c r="D39" s="17">
        <f>+E39*0.75</f>
        <v>230.28750000000002</v>
      </c>
      <c r="E39" s="17">
        <f t="shared" ref="E39:E45" si="4">F39/2</f>
        <v>307.05</v>
      </c>
      <c r="F39" s="27">
        <v>614.1</v>
      </c>
    </row>
    <row r="40" spans="1:6" x14ac:dyDescent="0.2">
      <c r="A40" s="28" t="s">
        <v>19</v>
      </c>
      <c r="B40" s="17">
        <f>+(+E40*0.25)</f>
        <v>21</v>
      </c>
      <c r="C40" s="17">
        <f t="shared" si="3"/>
        <v>42</v>
      </c>
      <c r="D40" s="17">
        <f>+(+E40*0.75)</f>
        <v>63</v>
      </c>
      <c r="E40" s="17">
        <f t="shared" si="4"/>
        <v>84</v>
      </c>
      <c r="F40" s="27">
        <v>168</v>
      </c>
    </row>
    <row r="41" spans="1:6" x14ac:dyDescent="0.2">
      <c r="A41" s="28" t="s">
        <v>20</v>
      </c>
      <c r="B41" s="17">
        <f>+E41*0.25</f>
        <v>30.875</v>
      </c>
      <c r="C41" s="17">
        <f t="shared" si="3"/>
        <v>61.75</v>
      </c>
      <c r="D41" s="17">
        <f>+E41*0.75</f>
        <v>92.625</v>
      </c>
      <c r="E41" s="17">
        <f t="shared" si="4"/>
        <v>123.5</v>
      </c>
      <c r="F41" s="27">
        <v>247</v>
      </c>
    </row>
    <row r="42" spans="1:6" x14ac:dyDescent="0.2">
      <c r="A42" s="28" t="s">
        <v>21</v>
      </c>
      <c r="B42" s="17">
        <f>+E42*0.25</f>
        <v>84.875</v>
      </c>
      <c r="C42" s="17">
        <f t="shared" si="3"/>
        <v>169.75</v>
      </c>
      <c r="D42" s="17">
        <f>+E42*0.75</f>
        <v>254.625</v>
      </c>
      <c r="E42" s="17">
        <f t="shared" si="4"/>
        <v>339.5</v>
      </c>
      <c r="F42" s="27">
        <v>679</v>
      </c>
    </row>
    <row r="43" spans="1:6" x14ac:dyDescent="0.2">
      <c r="A43" s="28" t="s">
        <v>22</v>
      </c>
      <c r="B43" s="17">
        <f>+E43*0.25</f>
        <v>46.787500000000001</v>
      </c>
      <c r="C43" s="17">
        <f t="shared" si="3"/>
        <v>93.575000000000003</v>
      </c>
      <c r="D43" s="17">
        <f>+E43*0.75</f>
        <v>140.36250000000001</v>
      </c>
      <c r="E43" s="17">
        <f t="shared" si="4"/>
        <v>187.15</v>
      </c>
      <c r="F43" s="27">
        <v>374.3</v>
      </c>
    </row>
    <row r="44" spans="1:6" x14ac:dyDescent="0.2">
      <c r="A44" s="28" t="s">
        <v>23</v>
      </c>
      <c r="B44" s="17">
        <f>+E44*0.25</f>
        <v>10</v>
      </c>
      <c r="C44" s="17">
        <f t="shared" si="3"/>
        <v>20</v>
      </c>
      <c r="D44" s="17">
        <f>+E44*0.75</f>
        <v>30</v>
      </c>
      <c r="E44" s="17">
        <f t="shared" si="4"/>
        <v>40</v>
      </c>
      <c r="F44" s="27">
        <v>80</v>
      </c>
    </row>
    <row r="45" spans="1:6" ht="17" thickBot="1" x14ac:dyDescent="0.25">
      <c r="A45" s="21" t="s">
        <v>24</v>
      </c>
      <c r="B45" s="29">
        <f>+E45*0.25</f>
        <v>3.75</v>
      </c>
      <c r="C45" s="29">
        <f t="shared" si="3"/>
        <v>7.5</v>
      </c>
      <c r="D45" s="29">
        <f>+E45*0.75</f>
        <v>11.25</v>
      </c>
      <c r="E45" s="29">
        <f t="shared" si="4"/>
        <v>15</v>
      </c>
      <c r="F45" s="30">
        <v>30</v>
      </c>
    </row>
    <row r="46" spans="1:6" x14ac:dyDescent="0.2">
      <c r="A46" s="28" t="s">
        <v>25</v>
      </c>
      <c r="B46" s="31">
        <f>SUM(B39:B44)</f>
        <v>270.3</v>
      </c>
      <c r="C46" s="31">
        <f>SUM(C39:C44)</f>
        <v>540.6</v>
      </c>
      <c r="D46" s="31">
        <f>SUM(D39:D44)</f>
        <v>810.90000000000009</v>
      </c>
      <c r="E46" s="31">
        <f>SUM(E39:E44)</f>
        <v>1081.2</v>
      </c>
      <c r="F46" s="32">
        <f>SUM(F39:F44)</f>
        <v>2162.4</v>
      </c>
    </row>
    <row r="47" spans="1:6" x14ac:dyDescent="0.2">
      <c r="A47" s="28"/>
      <c r="B47" s="31"/>
      <c r="C47" s="31"/>
      <c r="D47" s="31"/>
      <c r="E47" s="17"/>
      <c r="F47" s="27"/>
    </row>
    <row r="48" spans="1:6" ht="17" thickBot="1" x14ac:dyDescent="0.25">
      <c r="A48" s="33" t="s">
        <v>26</v>
      </c>
      <c r="B48" s="34">
        <f>+E48*0.25</f>
        <v>0.125</v>
      </c>
      <c r="C48" s="34">
        <f t="shared" ref="C48" si="5">+E48*0.5</f>
        <v>0.25</v>
      </c>
      <c r="D48" s="34">
        <f>+E48*0.75</f>
        <v>0.375</v>
      </c>
      <c r="E48" s="35">
        <v>0.5</v>
      </c>
      <c r="F48" s="30">
        <v>1</v>
      </c>
    </row>
    <row r="49" spans="1:6" ht="17" thickBot="1" x14ac:dyDescent="0.25">
      <c r="A49" s="36" t="s">
        <v>27</v>
      </c>
      <c r="B49" s="37">
        <f>SUM(B46:B48)</f>
        <v>270.42500000000001</v>
      </c>
      <c r="C49" s="37">
        <f>SUM(C46:C48)</f>
        <v>540.85</v>
      </c>
      <c r="D49" s="37">
        <f>SUM(D46:D48)</f>
        <v>811.27500000000009</v>
      </c>
      <c r="E49" s="37">
        <f>SUM(E46:E48)</f>
        <v>1081.7</v>
      </c>
      <c r="F49" s="38">
        <f>SUM(F46:F48)</f>
        <v>2163.4</v>
      </c>
    </row>
    <row r="50" spans="1:6" ht="17" thickTop="1" x14ac:dyDescent="0.2"/>
    <row r="51" spans="1:6" x14ac:dyDescent="0.2">
      <c r="C51" s="48"/>
      <c r="D51" s="48"/>
      <c r="E51" s="48"/>
    </row>
    <row r="53" spans="1:6" x14ac:dyDescent="0.2">
      <c r="A53" s="49"/>
      <c r="B53" s="49"/>
      <c r="C53" s="49"/>
      <c r="D53" s="49"/>
    </row>
    <row r="54" spans="1:6" ht="17" thickBot="1" x14ac:dyDescent="0.25">
      <c r="A54" s="50"/>
      <c r="B54" s="51"/>
      <c r="C54" s="50"/>
      <c r="D54" s="50"/>
    </row>
    <row r="55" spans="1:6" x14ac:dyDescent="0.2">
      <c r="A55" s="2" t="s">
        <v>30</v>
      </c>
      <c r="B55" s="49"/>
      <c r="D55" s="2" t="s">
        <v>31</v>
      </c>
    </row>
    <row r="56" spans="1:6" x14ac:dyDescent="0.2">
      <c r="E56" s="52"/>
    </row>
    <row r="57" spans="1:6" x14ac:dyDescent="0.2">
      <c r="A57" s="55" t="s">
        <v>32</v>
      </c>
      <c r="B57" s="55"/>
      <c r="C57" s="55"/>
      <c r="D57" s="56"/>
    </row>
    <row r="58" spans="1:6" x14ac:dyDescent="0.2">
      <c r="A58" s="55"/>
      <c r="B58" s="55"/>
      <c r="C58" s="55"/>
      <c r="D58" s="56"/>
    </row>
    <row r="59" spans="1:6" x14ac:dyDescent="0.2">
      <c r="A59" s="55"/>
      <c r="B59" s="55"/>
      <c r="C59" s="55"/>
      <c r="D59" s="56"/>
    </row>
    <row r="60" spans="1:6" ht="15" customHeight="1" x14ac:dyDescent="0.2">
      <c r="A60" s="55"/>
      <c r="B60" s="55"/>
      <c r="C60" s="55"/>
      <c r="D60" s="56"/>
      <c r="E60" s="53"/>
      <c r="F60" s="53"/>
    </row>
    <row r="61" spans="1:6" x14ac:dyDescent="0.2">
      <c r="A61" s="56"/>
      <c r="B61" s="56"/>
      <c r="C61" s="56"/>
      <c r="D61" s="56"/>
      <c r="E61" s="53"/>
      <c r="F61" s="53"/>
    </row>
    <row r="62" spans="1:6" x14ac:dyDescent="0.2">
      <c r="A62" s="56"/>
      <c r="B62" s="56"/>
      <c r="C62" s="56"/>
      <c r="D62" s="56"/>
      <c r="E62" s="53"/>
      <c r="F62" s="53"/>
    </row>
    <row r="63" spans="1:6" x14ac:dyDescent="0.2">
      <c r="A63" s="53"/>
      <c r="B63" s="53"/>
      <c r="C63" s="53"/>
      <c r="D63" s="53"/>
      <c r="E63" s="53"/>
      <c r="F63" s="53"/>
    </row>
    <row r="64" spans="1:6" x14ac:dyDescent="0.2">
      <c r="A64" s="53"/>
      <c r="B64" s="53"/>
      <c r="C64" s="53"/>
      <c r="D64" s="53"/>
      <c r="E64" s="53"/>
      <c r="F64" s="53"/>
    </row>
    <row r="65" spans="1:6" x14ac:dyDescent="0.2">
      <c r="A65" s="53"/>
      <c r="B65" s="53"/>
      <c r="C65" s="53"/>
      <c r="D65" s="53"/>
      <c r="E65" s="53"/>
      <c r="F65" s="53"/>
    </row>
  </sheetData>
  <mergeCells count="3">
    <mergeCell ref="B14:E14"/>
    <mergeCell ref="B36:E36"/>
    <mergeCell ref="A57:D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UNC Pembroke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UNC Pembroke</dc:creator>
  <cp:lastModifiedBy>Microsoft Office User</cp:lastModifiedBy>
  <dcterms:created xsi:type="dcterms:W3CDTF">2015-07-31T19:41:20Z</dcterms:created>
  <dcterms:modified xsi:type="dcterms:W3CDTF">2017-12-13T19:17:13Z</dcterms:modified>
</cp:coreProperties>
</file>